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060" windowHeight="124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<sst xmlns="http://schemas.openxmlformats.org/spreadsheetml/2006/main" count="211" uniqueCount="29">
  <si>
    <t>Pšenice ozimá</t>
  </si>
  <si>
    <t>Pšenice jarní</t>
  </si>
  <si>
    <t>Ječmen ozimý</t>
  </si>
  <si>
    <t>Ječmen jarní</t>
  </si>
  <si>
    <t xml:space="preserve">    Žito</t>
  </si>
  <si>
    <t xml:space="preserve">    Oves</t>
  </si>
  <si>
    <t>Tritikále</t>
  </si>
  <si>
    <t xml:space="preserve">   Řepka  </t>
  </si>
  <si>
    <t>Celkově ke sklizni (ha)</t>
  </si>
  <si>
    <t>Sklizeno ke dni aktualizace  (ha)</t>
  </si>
  <si>
    <t>Podíl sklizených ploch  (%)</t>
  </si>
  <si>
    <t>Celkově sklizeno  (t)</t>
  </si>
  <si>
    <t>Průměrný výnos  (t/ha)</t>
  </si>
  <si>
    <t>Ob. celkem</t>
  </si>
  <si>
    <t>KAZV Praha</t>
  </si>
  <si>
    <t>KAZV Jihočeský kraj</t>
  </si>
  <si>
    <t>KAZV Jihomoravský kraj</t>
  </si>
  <si>
    <t>KAZV Vysočina</t>
  </si>
  <si>
    <t>KAZV Královehradecký kraj</t>
  </si>
  <si>
    <t>KAZV Pardubický kraj</t>
  </si>
  <si>
    <t>KAZV Liberecký kraj</t>
  </si>
  <si>
    <t>KAZV Moravskoslezský kraj</t>
  </si>
  <si>
    <t>KAZV Olomoucký kraj</t>
  </si>
  <si>
    <t>KAZV Zlínský kraj</t>
  </si>
  <si>
    <t>KAZV Ústecký kraj</t>
  </si>
  <si>
    <t>KAZV Karlovarský kraj</t>
  </si>
  <si>
    <t>ČESKÁ REPUBLIKA CELKEM</t>
  </si>
  <si>
    <t xml:space="preserve">                              SKLIZEŇ  2014</t>
  </si>
  <si>
    <t>KAZV Plzeňský kraj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</si>
</sst>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0"/>
    <numFmt numFmtId="165" formatCode="0.00000000000"/>
    <numFmt numFmtId="166" formatCode="0.000000000000"/>
    <numFmt numFmtId="167" formatCode="0.000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000000"/>
    <numFmt numFmtId="176" formatCode="0.000000000000000"/>
    <numFmt numFmtId="177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4" borderId="0" xfId="0" applyFont="1" applyFill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3" fontId="0" fillId="34" borderId="10" xfId="0" applyNumberFormat="1" applyFill="1" applyBorder="1" applyAlignment="1">
      <alignment/>
    </xf>
    <xf numFmtId="0" fontId="19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3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23" fillId="33" borderId="13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23" fillId="34" borderId="13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0" fontId="23" fillId="0" borderId="16" xfId="0" applyFont="1" applyBorder="1" applyAlignment="1">
      <alignment/>
    </xf>
    <xf numFmtId="0" fontId="23" fillId="36" borderId="17" xfId="0" applyFont="1" applyFill="1" applyBorder="1" applyAlignment="1">
      <alignment/>
    </xf>
    <xf numFmtId="0" fontId="39" fillId="0" borderId="0" xfId="0" applyFont="1" applyAlignment="1">
      <alignment/>
    </xf>
    <xf numFmtId="0" fontId="0" fillId="37" borderId="0" xfId="0" applyFill="1" applyAlignment="1">
      <alignment/>
    </xf>
    <xf numFmtId="2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17" fontId="0" fillId="0" borderId="10" xfId="0" applyNumberFormat="1" applyBorder="1" applyAlignment="1">
      <alignment/>
    </xf>
    <xf numFmtId="14" fontId="40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4.140625" style="0" customWidth="1"/>
    <col min="2" max="2" width="14.28125" style="0" customWidth="1"/>
    <col min="3" max="3" width="12.57421875" style="0" customWidth="1"/>
    <col min="4" max="4" width="12.7109375" style="0" customWidth="1"/>
    <col min="5" max="5" width="12.28125" style="0" customWidth="1"/>
    <col min="6" max="6" width="7.57421875" style="0" customWidth="1"/>
    <col min="8" max="8" width="14.7109375" style="0" customWidth="1"/>
    <col min="9" max="9" width="13.28125" style="0" customWidth="1"/>
    <col min="10" max="10" width="9.421875" style="0" customWidth="1"/>
  </cols>
  <sheetData>
    <row r="1" spans="1:10" ht="39" customHeight="1">
      <c r="A1" s="32">
        <v>41878</v>
      </c>
      <c r="B1" s="25" t="s">
        <v>27</v>
      </c>
      <c r="C1" s="25"/>
      <c r="D1" s="3"/>
      <c r="E1" s="3"/>
      <c r="F1" s="1"/>
      <c r="G1" s="1"/>
      <c r="H1" s="1"/>
      <c r="I1" s="1"/>
      <c r="J1" s="1"/>
    </row>
    <row r="2" spans="1:5" s="1" customFormat="1" ht="16.5" thickBot="1">
      <c r="A2" s="2"/>
      <c r="B2" s="3"/>
      <c r="C2" s="3"/>
      <c r="D2" s="3"/>
      <c r="E2" s="3"/>
    </row>
    <row r="3" spans="1:10" s="1" customFormat="1" ht="15">
      <c r="A3" s="24" t="s">
        <v>26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13</v>
      </c>
      <c r="J3" s="13" t="s">
        <v>7</v>
      </c>
    </row>
    <row r="4" spans="1:10" s="1" customFormat="1" ht="15">
      <c r="A4" s="14"/>
      <c r="B4" s="15"/>
      <c r="C4" s="15"/>
      <c r="D4" s="15"/>
      <c r="E4" s="15"/>
      <c r="F4" s="15"/>
      <c r="G4" s="15"/>
      <c r="H4" s="15"/>
      <c r="I4" s="15"/>
      <c r="J4" s="16"/>
    </row>
    <row r="5" spans="1:10" s="1" customFormat="1" ht="15">
      <c r="A5" s="17" t="s">
        <v>8</v>
      </c>
      <c r="B5" s="6">
        <f aca="true" t="shared" si="0" ref="B5:H5">SUM(B14,B22,B30,B38,B46,B54,B62,B70,B78,B86,B94,B102,B110)</f>
        <v>790690</v>
      </c>
      <c r="C5" s="6">
        <f t="shared" si="0"/>
        <v>45251</v>
      </c>
      <c r="D5" s="6">
        <f t="shared" si="0"/>
        <v>102928</v>
      </c>
      <c r="E5" s="6">
        <f t="shared" si="0"/>
        <v>247791</v>
      </c>
      <c r="F5" s="6">
        <f t="shared" si="0"/>
        <v>25136</v>
      </c>
      <c r="G5" s="6">
        <f t="shared" si="0"/>
        <v>42289</v>
      </c>
      <c r="H5" s="6">
        <f t="shared" si="0"/>
        <v>48499</v>
      </c>
      <c r="I5" s="6">
        <f>SUM(B5:H5)</f>
        <v>1302584</v>
      </c>
      <c r="J5" s="18">
        <f>SUM(J14,J22,J30,J38,J46,J54,J62,J70,J78,J86,J94,J102,J110)</f>
        <v>389298</v>
      </c>
    </row>
    <row r="6" spans="1:10" s="1" customFormat="1" ht="15">
      <c r="A6" s="19" t="s">
        <v>9</v>
      </c>
      <c r="B6" s="7">
        <f>SUM(B15,B23,B31,B39,B47,B55,B63,B71,B79,B87,B95,B103,B111)</f>
        <v>689192</v>
      </c>
      <c r="C6" s="7">
        <f>SUM(C15,C23,C31,C39,C47,C55,C63,C71,C79,C87,C95,C103,C111)</f>
        <v>31325</v>
      </c>
      <c r="D6" s="7">
        <f>SUM(D15,D23,D31,D39,D47,D55,D63,D71,D79,D87,D95,D103,D111)</f>
        <v>102803</v>
      </c>
      <c r="E6" s="7">
        <f>SUM(E15,E23,E31,E39,E47,E55,E63,E71,E79,E87,E95,E103,E111)</f>
        <v>235363</v>
      </c>
      <c r="F6" s="7">
        <f>SUM(F15,F23,F31,F39,F63,F71,F79,F87,F95,F103,F111,F47,F55)</f>
        <v>17717</v>
      </c>
      <c r="G6" s="7">
        <f>SUM(G15,G55,G63,G71,G79,G87,G95,G103,G111,G47,G23,G31,G39)</f>
        <v>24761</v>
      </c>
      <c r="H6" s="7">
        <f>SUM(H15,H23,H31,H39,H47,H55,H63,H71,H79,H87,H95,H103,H111)</f>
        <v>33397</v>
      </c>
      <c r="I6" s="7">
        <f>SUM(B6,C6,D6,E6,F6,G6,H6)</f>
        <v>1134558</v>
      </c>
      <c r="J6" s="20">
        <f>SUM(J15,J23,J31,J39,J47,J55,J63,J71,J79,J87,J95,J103,J111)</f>
        <v>387495</v>
      </c>
    </row>
    <row r="7" spans="1:10" s="1" customFormat="1" ht="15">
      <c r="A7" s="17" t="s">
        <v>10</v>
      </c>
      <c r="B7" s="27">
        <f aca="true" t="shared" si="1" ref="B7:J7">B6/B5*100</f>
        <v>87.16336364441185</v>
      </c>
      <c r="C7" s="27">
        <f t="shared" si="1"/>
        <v>69.2249895029944</v>
      </c>
      <c r="D7" s="27">
        <f t="shared" si="1"/>
        <v>99.87855588372454</v>
      </c>
      <c r="E7" s="27">
        <f t="shared" si="1"/>
        <v>94.98448289082332</v>
      </c>
      <c r="F7" s="27">
        <f t="shared" si="1"/>
        <v>70.48456397199236</v>
      </c>
      <c r="G7" s="27">
        <f t="shared" si="1"/>
        <v>58.55186928042754</v>
      </c>
      <c r="H7" s="27">
        <f t="shared" si="1"/>
        <v>68.8612136332708</v>
      </c>
      <c r="I7" s="27">
        <f t="shared" si="1"/>
        <v>87.10056318824736</v>
      </c>
      <c r="J7" s="28">
        <f t="shared" si="1"/>
        <v>99.53685865326818</v>
      </c>
    </row>
    <row r="8" spans="1:10" s="1" customFormat="1" ht="15">
      <c r="A8" s="21" t="s">
        <v>11</v>
      </c>
      <c r="B8" s="9">
        <f aca="true" t="shared" si="2" ref="B8:H8">SUM(B17,B25,B33,B41,B49,B57,B65,B73,B81,B89,B97,B105,B113)</f>
        <v>4506040</v>
      </c>
      <c r="C8" s="9">
        <f t="shared" si="2"/>
        <v>171766</v>
      </c>
      <c r="D8" s="9">
        <f t="shared" si="2"/>
        <v>592078</v>
      </c>
      <c r="E8" s="9">
        <f t="shared" si="2"/>
        <v>1350737</v>
      </c>
      <c r="F8" s="9">
        <f>SUM(F17,F25,F33,F41,F49,F57,F65,F73,F81,F89,F97,F105,F113)</f>
        <v>96755</v>
      </c>
      <c r="G8" s="9">
        <f t="shared" si="2"/>
        <v>110617</v>
      </c>
      <c r="H8" s="9">
        <f t="shared" si="2"/>
        <v>190340</v>
      </c>
      <c r="I8" s="9">
        <f>SUM(B8,C8,D8,E8,F8,G8,H8)</f>
        <v>7018333</v>
      </c>
      <c r="J8" s="22">
        <f>SUM(J17,J25,J33,J41,J49,J57,J65,J73,J81,J89,J97,J105,J113)</f>
        <v>1560242</v>
      </c>
    </row>
    <row r="9" spans="1:10" s="1" customFormat="1" ht="15.75" thickBot="1">
      <c r="A9" s="23" t="s">
        <v>12</v>
      </c>
      <c r="B9" s="29">
        <f aca="true" t="shared" si="3" ref="B9:J9">B8/B6</f>
        <v>6.5381490208824244</v>
      </c>
      <c r="C9" s="29">
        <f t="shared" si="3"/>
        <v>5.4833519553072625</v>
      </c>
      <c r="D9" s="29">
        <f t="shared" si="3"/>
        <v>5.759345544390728</v>
      </c>
      <c r="E9" s="29">
        <f t="shared" si="3"/>
        <v>5.73895217175172</v>
      </c>
      <c r="F9" s="29">
        <f t="shared" si="3"/>
        <v>5.461139019021279</v>
      </c>
      <c r="G9" s="29">
        <f t="shared" si="3"/>
        <v>4.467388231493074</v>
      </c>
      <c r="H9" s="29">
        <f t="shared" si="3"/>
        <v>5.699314309668533</v>
      </c>
      <c r="I9" s="29">
        <f t="shared" si="3"/>
        <v>6.185962286634972</v>
      </c>
      <c r="J9" s="30">
        <f t="shared" si="3"/>
        <v>4.026482922360288</v>
      </c>
    </row>
    <row r="10" spans="1:5" s="1" customFormat="1" ht="15.75">
      <c r="A10" s="2"/>
      <c r="B10" s="3"/>
      <c r="C10" s="3"/>
      <c r="D10" s="3"/>
      <c r="E10" s="3"/>
    </row>
    <row r="11" spans="1:10" ht="15.75">
      <c r="A11" s="1"/>
      <c r="B11" s="3"/>
      <c r="C11" s="3"/>
      <c r="D11" s="3"/>
      <c r="E11" s="3"/>
      <c r="F11" s="1"/>
      <c r="G11" s="1"/>
      <c r="H11" s="1"/>
      <c r="I11" s="1"/>
      <c r="J11" s="1"/>
    </row>
    <row r="12" spans="1:10" ht="15">
      <c r="A12" s="11" t="s">
        <v>14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13</v>
      </c>
      <c r="J12" s="2" t="s">
        <v>7</v>
      </c>
    </row>
    <row r="14" spans="1:10" ht="15">
      <c r="A14" s="2" t="s">
        <v>8</v>
      </c>
      <c r="B14" s="6">
        <v>168982</v>
      </c>
      <c r="C14" s="6">
        <v>13060</v>
      </c>
      <c r="D14" s="6">
        <v>21618</v>
      </c>
      <c r="E14" s="6">
        <v>50535</v>
      </c>
      <c r="F14" s="6">
        <v>4126</v>
      </c>
      <c r="G14" s="6">
        <v>5681</v>
      </c>
      <c r="H14" s="6">
        <v>6501</v>
      </c>
      <c r="I14" s="6">
        <f>SUM(B14:H14)</f>
        <v>270503</v>
      </c>
      <c r="J14" s="6">
        <v>84198</v>
      </c>
    </row>
    <row r="15" spans="1:10" ht="15">
      <c r="A15" s="4" t="s">
        <v>9</v>
      </c>
      <c r="B15" s="7">
        <v>155623</v>
      </c>
      <c r="C15" s="7">
        <v>9896</v>
      </c>
      <c r="D15" s="7">
        <v>21546</v>
      </c>
      <c r="E15" s="7">
        <v>49611</v>
      </c>
      <c r="F15" s="7">
        <v>3537</v>
      </c>
      <c r="G15" s="7">
        <v>3971</v>
      </c>
      <c r="H15" s="7">
        <v>4882</v>
      </c>
      <c r="I15" s="7">
        <v>249066</v>
      </c>
      <c r="J15" s="7">
        <v>83931</v>
      </c>
    </row>
    <row r="16" spans="1:10" ht="15">
      <c r="A16" s="2" t="s">
        <v>10</v>
      </c>
      <c r="B16" s="8">
        <v>92.09</v>
      </c>
      <c r="C16" s="8">
        <v>75.77</v>
      </c>
      <c r="D16" s="8">
        <v>99.67</v>
      </c>
      <c r="E16" s="8">
        <v>98.17</v>
      </c>
      <c r="F16" s="8">
        <v>85.72</v>
      </c>
      <c r="G16" s="8">
        <v>69.9</v>
      </c>
      <c r="H16" s="8">
        <v>75.1</v>
      </c>
      <c r="I16" s="8">
        <v>92.08</v>
      </c>
      <c r="J16" s="8">
        <v>99.68</v>
      </c>
    </row>
    <row r="17" spans="1:10" ht="15">
      <c r="A17" s="5" t="s">
        <v>11</v>
      </c>
      <c r="B17" s="9">
        <v>1054262</v>
      </c>
      <c r="C17" s="9">
        <v>61458</v>
      </c>
      <c r="D17" s="9">
        <v>120559</v>
      </c>
      <c r="E17" s="9">
        <v>278524</v>
      </c>
      <c r="F17" s="9">
        <v>21187</v>
      </c>
      <c r="G17" s="9">
        <v>16782</v>
      </c>
      <c r="H17" s="9">
        <v>26826</v>
      </c>
      <c r="I17" s="9">
        <v>1579345</v>
      </c>
      <c r="J17" s="9">
        <v>338521</v>
      </c>
    </row>
    <row r="18" spans="1:10" ht="15">
      <c r="A18" s="2" t="s">
        <v>12</v>
      </c>
      <c r="B18" s="8">
        <v>6.77</v>
      </c>
      <c r="C18" s="8">
        <v>6.21</v>
      </c>
      <c r="D18" s="8">
        <v>5.6</v>
      </c>
      <c r="E18" s="8">
        <v>5.61</v>
      </c>
      <c r="F18" s="8">
        <v>5.99</v>
      </c>
      <c r="G18" s="8">
        <v>4.23</v>
      </c>
      <c r="H18" s="8">
        <v>5.49</v>
      </c>
      <c r="I18" s="8">
        <v>6.34</v>
      </c>
      <c r="J18" s="8">
        <v>4.03</v>
      </c>
    </row>
    <row r="20" spans="1:10" ht="15">
      <c r="A20" s="10" t="s">
        <v>15</v>
      </c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13</v>
      </c>
      <c r="J20" s="2" t="s">
        <v>7</v>
      </c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2" t="s">
        <v>8</v>
      </c>
      <c r="B22" s="6">
        <v>77187</v>
      </c>
      <c r="C22" s="6">
        <v>3624</v>
      </c>
      <c r="D22" s="6">
        <v>15537</v>
      </c>
      <c r="E22" s="6">
        <v>16756</v>
      </c>
      <c r="F22" s="6">
        <v>4146</v>
      </c>
      <c r="G22" s="6">
        <v>9524</v>
      </c>
      <c r="H22" s="6">
        <v>10060</v>
      </c>
      <c r="I22" s="6">
        <f>SUM(B22:H22)</f>
        <v>136834</v>
      </c>
      <c r="J22" s="6">
        <v>44160</v>
      </c>
    </row>
    <row r="23" spans="1:10" ht="15">
      <c r="A23" s="4" t="s">
        <v>9</v>
      </c>
      <c r="B23" s="7">
        <v>62260</v>
      </c>
      <c r="C23" s="7">
        <v>1927</v>
      </c>
      <c r="D23" s="7">
        <v>15537</v>
      </c>
      <c r="E23" s="7">
        <v>15807</v>
      </c>
      <c r="F23" s="7">
        <v>2215</v>
      </c>
      <c r="G23" s="7">
        <v>6095</v>
      </c>
      <c r="H23" s="7">
        <v>6812</v>
      </c>
      <c r="I23" s="7">
        <f>SUM(B23:H23)</f>
        <v>110653</v>
      </c>
      <c r="J23" s="7">
        <v>44160</v>
      </c>
    </row>
    <row r="24" spans="1:10" ht="15">
      <c r="A24" s="2" t="s">
        <v>10</v>
      </c>
      <c r="B24" s="8">
        <v>80.7</v>
      </c>
      <c r="C24" s="8">
        <v>53.2</v>
      </c>
      <c r="D24" s="8">
        <v>100</v>
      </c>
      <c r="E24" s="8">
        <v>94.3</v>
      </c>
      <c r="F24" s="8">
        <v>53.4</v>
      </c>
      <c r="G24" s="8">
        <v>64</v>
      </c>
      <c r="H24" s="8">
        <v>67.7</v>
      </c>
      <c r="I24" s="8">
        <v>80.9</v>
      </c>
      <c r="J24" s="8">
        <v>100</v>
      </c>
    </row>
    <row r="25" spans="1:12" ht="15">
      <c r="A25" s="5" t="s">
        <v>11</v>
      </c>
      <c r="B25" s="9">
        <v>397481</v>
      </c>
      <c r="C25" s="9">
        <v>9792</v>
      </c>
      <c r="D25" s="9">
        <v>86949</v>
      </c>
      <c r="E25" s="9">
        <v>87658</v>
      </c>
      <c r="F25" s="9">
        <v>13406</v>
      </c>
      <c r="G25" s="9">
        <v>28174</v>
      </c>
      <c r="H25" s="9">
        <v>39878</v>
      </c>
      <c r="I25" s="9">
        <v>663338</v>
      </c>
      <c r="J25" s="9">
        <v>172754</v>
      </c>
      <c r="L25" s="26"/>
    </row>
    <row r="26" spans="1:10" ht="15">
      <c r="A26" s="2" t="s">
        <v>12</v>
      </c>
      <c r="B26" s="8">
        <v>6.38</v>
      </c>
      <c r="C26" s="8">
        <v>5.08</v>
      </c>
      <c r="D26" s="8">
        <v>5.6</v>
      </c>
      <c r="E26" s="8">
        <v>5.55</v>
      </c>
      <c r="F26" s="8">
        <v>6.05</v>
      </c>
      <c r="G26" s="8">
        <v>4.62</v>
      </c>
      <c r="H26" s="8">
        <v>5.85</v>
      </c>
      <c r="I26" s="8">
        <v>5.99</v>
      </c>
      <c r="J26" s="8">
        <v>3.91</v>
      </c>
    </row>
    <row r="28" spans="1:10" ht="15">
      <c r="A28" s="11" t="s">
        <v>28</v>
      </c>
      <c r="B28" s="2" t="s">
        <v>0</v>
      </c>
      <c r="C28" s="2" t="s">
        <v>1</v>
      </c>
      <c r="D28" s="2" t="s">
        <v>2</v>
      </c>
      <c r="E28" s="2" t="s">
        <v>3</v>
      </c>
      <c r="F28" s="2" t="s">
        <v>4</v>
      </c>
      <c r="G28" s="2" t="s">
        <v>5</v>
      </c>
      <c r="H28" s="2" t="s">
        <v>6</v>
      </c>
      <c r="I28" s="2" t="s">
        <v>13</v>
      </c>
      <c r="J28" s="2" t="s">
        <v>7</v>
      </c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2" t="s">
        <v>8</v>
      </c>
      <c r="B30" s="6">
        <v>57190</v>
      </c>
      <c r="C30" s="6">
        <v>3502</v>
      </c>
      <c r="D30" s="6">
        <v>16287</v>
      </c>
      <c r="E30" s="6">
        <v>11238</v>
      </c>
      <c r="F30" s="6">
        <v>2271</v>
      </c>
      <c r="G30" s="6">
        <v>6485</v>
      </c>
      <c r="H30" s="6">
        <v>6378</v>
      </c>
      <c r="I30" s="6">
        <f>SUM(B30:H30)</f>
        <v>103351</v>
      </c>
      <c r="J30" s="6">
        <v>32454</v>
      </c>
    </row>
    <row r="31" spans="1:10" ht="15">
      <c r="A31" s="4" t="s">
        <v>9</v>
      </c>
      <c r="B31" s="7">
        <v>47373</v>
      </c>
      <c r="C31" s="7">
        <v>1236</v>
      </c>
      <c r="D31" s="7">
        <v>16283</v>
      </c>
      <c r="E31" s="7">
        <v>10206</v>
      </c>
      <c r="F31" s="7">
        <v>1536</v>
      </c>
      <c r="G31" s="7">
        <v>3188</v>
      </c>
      <c r="H31" s="7">
        <v>3552</v>
      </c>
      <c r="I31" s="7">
        <f>SUM(B31:H31)</f>
        <v>83374</v>
      </c>
      <c r="J31" s="7">
        <v>31442</v>
      </c>
    </row>
    <row r="32" spans="1:10" ht="15">
      <c r="A32" s="2" t="s">
        <v>10</v>
      </c>
      <c r="B32" s="8">
        <v>82.83</v>
      </c>
      <c r="C32" s="8">
        <v>35.29</v>
      </c>
      <c r="D32" s="8">
        <v>99.98</v>
      </c>
      <c r="E32" s="8">
        <v>90.8</v>
      </c>
      <c r="F32" s="8">
        <v>67.6</v>
      </c>
      <c r="G32" s="8">
        <v>49.16</v>
      </c>
      <c r="H32" s="8">
        <v>55.7</v>
      </c>
      <c r="I32" s="8">
        <v>80.67</v>
      </c>
      <c r="J32" s="8">
        <v>99.96</v>
      </c>
    </row>
    <row r="33" spans="1:10" ht="15">
      <c r="A33" s="5" t="s">
        <v>11</v>
      </c>
      <c r="B33" s="9">
        <v>303326</v>
      </c>
      <c r="C33" s="9">
        <v>5775</v>
      </c>
      <c r="D33" s="9">
        <v>89316</v>
      </c>
      <c r="E33" s="9">
        <v>60724</v>
      </c>
      <c r="F33" s="9">
        <v>7892</v>
      </c>
      <c r="G33" s="9">
        <v>15946</v>
      </c>
      <c r="H33" s="9">
        <v>23087</v>
      </c>
      <c r="I33" s="9">
        <f>SUM(B33:H33)</f>
        <v>506066</v>
      </c>
      <c r="J33" s="9">
        <v>133453</v>
      </c>
    </row>
    <row r="34" spans="1:10" ht="15">
      <c r="A34" s="2" t="s">
        <v>12</v>
      </c>
      <c r="B34" s="8">
        <v>6.4</v>
      </c>
      <c r="C34" s="8">
        <v>4.67</v>
      </c>
      <c r="D34" s="8">
        <v>5.49</v>
      </c>
      <c r="E34" s="8">
        <v>5.95</v>
      </c>
      <c r="F34" s="8">
        <v>5.14</v>
      </c>
      <c r="G34" s="8">
        <v>5</v>
      </c>
      <c r="H34" s="8">
        <v>6.5</v>
      </c>
      <c r="I34" s="8">
        <v>6.07</v>
      </c>
      <c r="J34" s="8">
        <v>4.11</v>
      </c>
    </row>
    <row r="36" spans="1:10" ht="15">
      <c r="A36" s="11" t="s">
        <v>16</v>
      </c>
      <c r="B36" s="2" t="s">
        <v>0</v>
      </c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13</v>
      </c>
      <c r="J36" s="2" t="s">
        <v>7</v>
      </c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2" t="s">
        <v>8</v>
      </c>
      <c r="B38" s="6">
        <v>110874</v>
      </c>
      <c r="C38" s="6">
        <v>4367</v>
      </c>
      <c r="D38" s="6">
        <v>5834</v>
      </c>
      <c r="E38" s="6">
        <v>33956</v>
      </c>
      <c r="F38" s="6">
        <v>2081</v>
      </c>
      <c r="G38" s="6">
        <v>1220</v>
      </c>
      <c r="H38" s="6">
        <v>2131</v>
      </c>
      <c r="I38" s="6">
        <f>SUM(B38:H38)</f>
        <v>160463</v>
      </c>
      <c r="J38" s="6">
        <v>39231</v>
      </c>
    </row>
    <row r="39" spans="1:10" ht="15">
      <c r="A39" s="4" t="s">
        <v>9</v>
      </c>
      <c r="B39" s="7">
        <v>106993</v>
      </c>
      <c r="C39" s="7">
        <v>4249</v>
      </c>
      <c r="D39" s="7">
        <v>5834</v>
      </c>
      <c r="E39" s="7">
        <v>33650</v>
      </c>
      <c r="F39" s="7">
        <v>1877</v>
      </c>
      <c r="G39" s="7">
        <v>1099</v>
      </c>
      <c r="H39" s="7">
        <v>2093</v>
      </c>
      <c r="I39" s="7">
        <v>155795</v>
      </c>
      <c r="J39" s="7">
        <v>38839</v>
      </c>
    </row>
    <row r="40" spans="1:10" ht="15">
      <c r="A40" s="2" t="s">
        <v>10</v>
      </c>
      <c r="B40" s="8">
        <v>96.5</v>
      </c>
      <c r="C40" s="8">
        <v>97.3</v>
      </c>
      <c r="D40" s="8">
        <v>100</v>
      </c>
      <c r="E40" s="8">
        <v>99.1</v>
      </c>
      <c r="F40" s="8">
        <v>90.2</v>
      </c>
      <c r="G40" s="8">
        <v>90.1</v>
      </c>
      <c r="H40" s="8">
        <v>98.2</v>
      </c>
      <c r="I40" s="8">
        <v>97.1</v>
      </c>
      <c r="J40" s="8">
        <v>99</v>
      </c>
    </row>
    <row r="41" spans="1:12" ht="15">
      <c r="A41" s="5" t="s">
        <v>11</v>
      </c>
      <c r="B41" s="9">
        <v>609862</v>
      </c>
      <c r="C41" s="9">
        <v>17846</v>
      </c>
      <c r="D41" s="9">
        <v>34012</v>
      </c>
      <c r="E41" s="9">
        <v>171617</v>
      </c>
      <c r="F41" s="9">
        <v>9761</v>
      </c>
      <c r="G41" s="9">
        <v>4287</v>
      </c>
      <c r="H41" s="9">
        <v>9417</v>
      </c>
      <c r="I41" s="9">
        <v>856802</v>
      </c>
      <c r="J41" s="9">
        <v>155355</v>
      </c>
      <c r="L41" s="26"/>
    </row>
    <row r="42" spans="1:10" ht="15">
      <c r="A42" s="2" t="s">
        <v>12</v>
      </c>
      <c r="B42" s="8">
        <v>5.7</v>
      </c>
      <c r="C42" s="8">
        <v>4.2</v>
      </c>
      <c r="D42" s="8">
        <v>5.83</v>
      </c>
      <c r="E42" s="8">
        <v>5.1</v>
      </c>
      <c r="F42" s="8">
        <v>5.2</v>
      </c>
      <c r="G42" s="8">
        <v>3.9</v>
      </c>
      <c r="H42" s="8">
        <v>4.5</v>
      </c>
      <c r="I42" s="8">
        <v>5.5</v>
      </c>
      <c r="J42" s="8">
        <v>4</v>
      </c>
    </row>
    <row r="44" spans="1:10" ht="15">
      <c r="A44" s="11" t="s">
        <v>17</v>
      </c>
      <c r="B44" s="2" t="s">
        <v>0</v>
      </c>
      <c r="C44" s="2" t="s">
        <v>1</v>
      </c>
      <c r="D44" s="2" t="s">
        <v>2</v>
      </c>
      <c r="E44" s="2" t="s">
        <v>3</v>
      </c>
      <c r="F44" s="2" t="s">
        <v>4</v>
      </c>
      <c r="G44" s="2" t="s">
        <v>5</v>
      </c>
      <c r="H44" s="2" t="s">
        <v>6</v>
      </c>
      <c r="I44" s="2" t="s">
        <v>13</v>
      </c>
      <c r="J44" s="2" t="s">
        <v>7</v>
      </c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2" t="s">
        <v>8</v>
      </c>
      <c r="B46" s="6">
        <v>69762</v>
      </c>
      <c r="C46" s="6">
        <v>3467</v>
      </c>
      <c r="D46" s="6">
        <v>11364</v>
      </c>
      <c r="E46" s="6">
        <v>34286</v>
      </c>
      <c r="F46" s="6">
        <v>4965</v>
      </c>
      <c r="G46" s="6">
        <v>6010</v>
      </c>
      <c r="H46" s="6">
        <v>5756</v>
      </c>
      <c r="I46" s="6">
        <f>SUM(B46:H46)</f>
        <v>135610</v>
      </c>
      <c r="J46" s="6">
        <v>40167</v>
      </c>
    </row>
    <row r="47" spans="1:10" ht="15">
      <c r="A47" s="4" t="s">
        <v>9</v>
      </c>
      <c r="B47" s="7">
        <v>45127</v>
      </c>
      <c r="C47" s="7">
        <v>1128</v>
      </c>
      <c r="D47" s="7">
        <v>11364</v>
      </c>
      <c r="E47" s="7">
        <v>31798</v>
      </c>
      <c r="F47" s="7">
        <v>2814</v>
      </c>
      <c r="G47" s="7">
        <v>1951</v>
      </c>
      <c r="H47" s="7">
        <v>3337</v>
      </c>
      <c r="I47" s="7">
        <v>97519</v>
      </c>
      <c r="J47" s="7">
        <v>40167</v>
      </c>
    </row>
    <row r="48" spans="1:10" ht="15">
      <c r="A48" s="2" t="s">
        <v>10</v>
      </c>
      <c r="B48" s="8">
        <v>65.32</v>
      </c>
      <c r="C48" s="8">
        <v>17</v>
      </c>
      <c r="D48" s="8">
        <v>100</v>
      </c>
      <c r="E48" s="8">
        <v>93</v>
      </c>
      <c r="F48" s="8">
        <v>57</v>
      </c>
      <c r="G48" s="8">
        <v>32</v>
      </c>
      <c r="H48" s="8">
        <v>58</v>
      </c>
      <c r="I48" s="8">
        <v>72</v>
      </c>
      <c r="J48" s="8">
        <v>100</v>
      </c>
    </row>
    <row r="49" spans="1:10" ht="15">
      <c r="A49" s="5" t="s">
        <v>11</v>
      </c>
      <c r="B49" s="9">
        <v>282174</v>
      </c>
      <c r="C49" s="9">
        <v>5544</v>
      </c>
      <c r="D49" s="9">
        <v>71180</v>
      </c>
      <c r="E49" s="9">
        <v>180435</v>
      </c>
      <c r="F49" s="9">
        <v>16458</v>
      </c>
      <c r="G49" s="9">
        <v>9752</v>
      </c>
      <c r="H49" s="9">
        <v>20233</v>
      </c>
      <c r="I49" s="9">
        <v>585776</v>
      </c>
      <c r="J49" s="9">
        <v>161141</v>
      </c>
    </row>
    <row r="50" spans="1:10" ht="15">
      <c r="A50" s="2" t="s">
        <v>12</v>
      </c>
      <c r="B50" s="8">
        <v>6.2</v>
      </c>
      <c r="C50" s="8">
        <v>4.9</v>
      </c>
      <c r="D50" s="8">
        <v>6.3</v>
      </c>
      <c r="E50" s="8">
        <v>5.7</v>
      </c>
      <c r="F50" s="8">
        <v>5.8</v>
      </c>
      <c r="G50" s="8">
        <v>5</v>
      </c>
      <c r="H50" s="8">
        <v>6</v>
      </c>
      <c r="I50" s="8">
        <v>6</v>
      </c>
      <c r="J50" s="8">
        <v>4</v>
      </c>
    </row>
    <row r="52" spans="1:10" ht="15">
      <c r="A52" s="11" t="s">
        <v>18</v>
      </c>
      <c r="B52" s="2" t="s">
        <v>0</v>
      </c>
      <c r="C52" s="2" t="s">
        <v>1</v>
      </c>
      <c r="D52" s="2" t="s">
        <v>2</v>
      </c>
      <c r="E52" s="2" t="s">
        <v>3</v>
      </c>
      <c r="F52" s="2" t="s">
        <v>4</v>
      </c>
      <c r="G52" s="2" t="s">
        <v>5</v>
      </c>
      <c r="H52" s="2" t="s">
        <v>6</v>
      </c>
      <c r="I52" s="2" t="s">
        <v>13</v>
      </c>
      <c r="J52" s="2" t="s">
        <v>7</v>
      </c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2" t="s">
        <v>8</v>
      </c>
      <c r="B54" s="6">
        <v>52834</v>
      </c>
      <c r="C54" s="6">
        <v>3526</v>
      </c>
      <c r="D54" s="6">
        <v>8217</v>
      </c>
      <c r="E54" s="6">
        <v>8334</v>
      </c>
      <c r="F54" s="6">
        <v>2027</v>
      </c>
      <c r="G54" s="6">
        <v>1880</v>
      </c>
      <c r="H54" s="6">
        <v>4295</v>
      </c>
      <c r="I54" s="6">
        <f>SUM(B54:H54)</f>
        <v>81113</v>
      </c>
      <c r="J54" s="6">
        <v>25183</v>
      </c>
    </row>
    <row r="55" spans="1:10" ht="15">
      <c r="A55" s="4" t="s">
        <v>9</v>
      </c>
      <c r="B55" s="7">
        <v>51115</v>
      </c>
      <c r="C55" s="7">
        <v>2877</v>
      </c>
      <c r="D55" s="7">
        <v>8217</v>
      </c>
      <c r="E55" s="7">
        <v>8139</v>
      </c>
      <c r="F55" s="7">
        <v>1801</v>
      </c>
      <c r="G55" s="7">
        <v>1416</v>
      </c>
      <c r="H55" s="7">
        <v>3499</v>
      </c>
      <c r="I55" s="7">
        <v>77064</v>
      </c>
      <c r="J55" s="7">
        <v>25183</v>
      </c>
    </row>
    <row r="56" spans="1:10" ht="15">
      <c r="A56" s="2" t="s">
        <v>10</v>
      </c>
      <c r="B56" s="8">
        <v>96.75</v>
      </c>
      <c r="C56" s="8">
        <v>81.59</v>
      </c>
      <c r="D56" s="8">
        <v>100</v>
      </c>
      <c r="E56" s="8">
        <v>97.66</v>
      </c>
      <c r="F56" s="8">
        <v>88.85</v>
      </c>
      <c r="G56" s="8">
        <v>75.32</v>
      </c>
      <c r="H56" s="8">
        <v>81.47</v>
      </c>
      <c r="I56" s="8">
        <v>95.01</v>
      </c>
      <c r="J56" s="8">
        <v>100</v>
      </c>
    </row>
    <row r="57" spans="1:10" ht="15">
      <c r="A57" s="5" t="s">
        <v>11</v>
      </c>
      <c r="B57" s="9">
        <v>375916</v>
      </c>
      <c r="C57" s="9">
        <v>16934</v>
      </c>
      <c r="D57" s="9">
        <v>50756</v>
      </c>
      <c r="E57" s="9">
        <v>54469</v>
      </c>
      <c r="F57" s="9">
        <v>10646</v>
      </c>
      <c r="G57" s="9">
        <v>7105</v>
      </c>
      <c r="H57" s="9">
        <v>21077</v>
      </c>
      <c r="I57" s="9">
        <v>536903</v>
      </c>
      <c r="J57" s="9">
        <v>104011</v>
      </c>
    </row>
    <row r="58" spans="1:10" ht="15">
      <c r="A58" s="2" t="s">
        <v>12</v>
      </c>
      <c r="B58" s="8">
        <v>7.53</v>
      </c>
      <c r="C58" s="8">
        <v>5.89</v>
      </c>
      <c r="D58" s="8">
        <v>6.18</v>
      </c>
      <c r="E58" s="8">
        <v>6.99</v>
      </c>
      <c r="F58" s="8">
        <v>5.91</v>
      </c>
      <c r="G58" s="8">
        <v>5.02</v>
      </c>
      <c r="H58" s="8">
        <v>6.02</v>
      </c>
      <c r="I58" s="8">
        <v>6.97</v>
      </c>
      <c r="J58" s="8">
        <v>4.13</v>
      </c>
    </row>
    <row r="60" spans="1:10" ht="15">
      <c r="A60" s="11" t="s">
        <v>19</v>
      </c>
      <c r="B60" s="2" t="s">
        <v>0</v>
      </c>
      <c r="C60" s="2" t="s">
        <v>1</v>
      </c>
      <c r="D60" s="2" t="s">
        <v>2</v>
      </c>
      <c r="E60" s="2" t="s">
        <v>3</v>
      </c>
      <c r="F60" s="2" t="s">
        <v>4</v>
      </c>
      <c r="G60" s="2" t="s">
        <v>5</v>
      </c>
      <c r="H60" s="2" t="s">
        <v>6</v>
      </c>
      <c r="I60" s="2" t="s">
        <v>13</v>
      </c>
      <c r="J60" s="2" t="s">
        <v>7</v>
      </c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2" t="s">
        <v>8</v>
      </c>
      <c r="B62" s="6">
        <v>50020</v>
      </c>
      <c r="C62" s="6">
        <v>2521</v>
      </c>
      <c r="D62" s="6">
        <v>5394</v>
      </c>
      <c r="E62" s="6">
        <v>15852</v>
      </c>
      <c r="F62" s="6">
        <v>668</v>
      </c>
      <c r="G62" s="6">
        <v>2203</v>
      </c>
      <c r="H62" s="6">
        <v>5112</v>
      </c>
      <c r="I62" s="6">
        <f>SUM(B62:H62)</f>
        <v>81770</v>
      </c>
      <c r="J62" s="6">
        <v>27988</v>
      </c>
    </row>
    <row r="63" spans="1:10" ht="15">
      <c r="A63" s="4" t="s">
        <v>9</v>
      </c>
      <c r="B63" s="7">
        <v>39760</v>
      </c>
      <c r="C63" s="7">
        <v>775</v>
      </c>
      <c r="D63" s="7">
        <v>5394</v>
      </c>
      <c r="E63" s="7">
        <v>14654</v>
      </c>
      <c r="F63" s="7">
        <v>399</v>
      </c>
      <c r="G63" s="7">
        <v>1034</v>
      </c>
      <c r="H63" s="7">
        <v>2989</v>
      </c>
      <c r="I63" s="7">
        <v>65005</v>
      </c>
      <c r="J63" s="7">
        <v>27988</v>
      </c>
    </row>
    <row r="64" spans="1:10" ht="15">
      <c r="A64" s="2" t="s">
        <v>10</v>
      </c>
      <c r="B64" s="8">
        <v>79.49</v>
      </c>
      <c r="C64" s="8">
        <v>30.75</v>
      </c>
      <c r="D64" s="8">
        <v>100</v>
      </c>
      <c r="E64" s="8">
        <v>92.44</v>
      </c>
      <c r="F64" s="8">
        <v>59.73</v>
      </c>
      <c r="G64" s="8">
        <v>46.94</v>
      </c>
      <c r="H64" s="8">
        <v>58.47</v>
      </c>
      <c r="I64" s="8">
        <v>79.5</v>
      </c>
      <c r="J64" s="8">
        <v>100</v>
      </c>
    </row>
    <row r="65" spans="1:10" ht="15">
      <c r="A65" s="5" t="s">
        <v>11</v>
      </c>
      <c r="B65" s="9">
        <v>271272</v>
      </c>
      <c r="C65" s="9">
        <v>4314</v>
      </c>
      <c r="D65" s="9">
        <v>32899</v>
      </c>
      <c r="E65" s="9">
        <v>89976</v>
      </c>
      <c r="F65" s="9">
        <v>2028</v>
      </c>
      <c r="G65" s="9">
        <v>4764</v>
      </c>
      <c r="H65" s="9">
        <v>18396</v>
      </c>
      <c r="I65" s="9">
        <v>423651</v>
      </c>
      <c r="J65" s="9">
        <v>111326</v>
      </c>
    </row>
    <row r="66" spans="1:10" ht="15">
      <c r="A66" s="2" t="s">
        <v>12</v>
      </c>
      <c r="B66" s="8">
        <v>6.82</v>
      </c>
      <c r="C66" s="8">
        <v>5.56</v>
      </c>
      <c r="D66" s="8">
        <v>6.1</v>
      </c>
      <c r="E66" s="8">
        <v>6.14</v>
      </c>
      <c r="F66" s="8">
        <v>5.08</v>
      </c>
      <c r="G66" s="8">
        <v>4.61</v>
      </c>
      <c r="H66" s="8">
        <v>6.15</v>
      </c>
      <c r="I66" s="8">
        <v>6.52</v>
      </c>
      <c r="J66" s="8">
        <v>3.98</v>
      </c>
    </row>
    <row r="68" spans="1:10" ht="15">
      <c r="A68" s="11" t="s">
        <v>20</v>
      </c>
      <c r="B68" s="2" t="s">
        <v>0</v>
      </c>
      <c r="C68" s="2" t="s">
        <v>1</v>
      </c>
      <c r="D68" s="2" t="s">
        <v>2</v>
      </c>
      <c r="E68" s="2" t="s">
        <v>3</v>
      </c>
      <c r="F68" s="2" t="s">
        <v>4</v>
      </c>
      <c r="G68" s="2" t="s">
        <v>5</v>
      </c>
      <c r="H68" s="2" t="s">
        <v>6</v>
      </c>
      <c r="I68" s="2" t="s">
        <v>13</v>
      </c>
      <c r="J68" s="2" t="s">
        <v>7</v>
      </c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2" t="s">
        <v>8</v>
      </c>
      <c r="B70" s="6">
        <v>10647</v>
      </c>
      <c r="C70" s="6">
        <v>1193</v>
      </c>
      <c r="D70" s="6">
        <v>2114</v>
      </c>
      <c r="E70" s="6">
        <v>2426</v>
      </c>
      <c r="F70" s="6">
        <v>882</v>
      </c>
      <c r="G70" s="6">
        <v>1456</v>
      </c>
      <c r="H70" s="6">
        <v>1911</v>
      </c>
      <c r="I70" s="6">
        <f>SUM(B70:H70)</f>
        <v>20629</v>
      </c>
      <c r="J70" s="6">
        <v>5886</v>
      </c>
    </row>
    <row r="71" spans="1:10" ht="15">
      <c r="A71" s="4" t="s">
        <v>9</v>
      </c>
      <c r="B71" s="7">
        <v>9702</v>
      </c>
      <c r="C71" s="7">
        <v>966</v>
      </c>
      <c r="D71" s="7">
        <v>2114</v>
      </c>
      <c r="E71" s="7">
        <v>2214</v>
      </c>
      <c r="F71" s="7">
        <v>837</v>
      </c>
      <c r="G71" s="7">
        <v>1048</v>
      </c>
      <c r="H71" s="7">
        <v>1398</v>
      </c>
      <c r="I71" s="7">
        <v>18279</v>
      </c>
      <c r="J71" s="7">
        <v>5841</v>
      </c>
    </row>
    <row r="72" spans="1:10" ht="15">
      <c r="A72" s="2" t="s">
        <v>10</v>
      </c>
      <c r="B72" s="8">
        <v>91.12</v>
      </c>
      <c r="C72" s="8">
        <v>80.97</v>
      </c>
      <c r="D72" s="8">
        <v>100</v>
      </c>
      <c r="E72" s="8">
        <v>91.26</v>
      </c>
      <c r="F72" s="8">
        <v>94.9</v>
      </c>
      <c r="G72" s="8">
        <v>71.98</v>
      </c>
      <c r="H72" s="8">
        <v>73.16</v>
      </c>
      <c r="I72" s="8">
        <v>88.61</v>
      </c>
      <c r="J72" s="8">
        <v>99.24</v>
      </c>
    </row>
    <row r="73" spans="1:10" ht="15">
      <c r="A73" s="5" t="s">
        <v>11</v>
      </c>
      <c r="B73" s="9">
        <v>65683</v>
      </c>
      <c r="C73" s="9">
        <v>5400</v>
      </c>
      <c r="D73" s="9">
        <v>12134</v>
      </c>
      <c r="E73" s="9">
        <v>11778</v>
      </c>
      <c r="F73" s="9">
        <v>3582</v>
      </c>
      <c r="G73" s="9">
        <v>4464</v>
      </c>
      <c r="H73" s="9">
        <v>6165</v>
      </c>
      <c r="I73" s="9">
        <v>109206</v>
      </c>
      <c r="J73" s="9">
        <v>23014</v>
      </c>
    </row>
    <row r="74" spans="1:10" ht="15">
      <c r="A74" s="2" t="s">
        <v>12</v>
      </c>
      <c r="B74" s="8">
        <v>6.77</v>
      </c>
      <c r="C74" s="8">
        <v>5.59</v>
      </c>
      <c r="D74" s="8">
        <v>5.74</v>
      </c>
      <c r="E74" s="8">
        <v>5.32</v>
      </c>
      <c r="F74" s="8">
        <v>4.28</v>
      </c>
      <c r="G74" s="8">
        <v>4.26</v>
      </c>
      <c r="H74" s="8">
        <v>4.41</v>
      </c>
      <c r="I74" s="8">
        <v>5.97</v>
      </c>
      <c r="J74" s="8">
        <v>3.94</v>
      </c>
    </row>
    <row r="76" spans="1:10" ht="15">
      <c r="A76" s="11" t="s">
        <v>21</v>
      </c>
      <c r="B76" s="2" t="s">
        <v>0</v>
      </c>
      <c r="C76" s="2" t="s">
        <v>1</v>
      </c>
      <c r="D76" s="2" t="s">
        <v>2</v>
      </c>
      <c r="E76" s="2" t="s">
        <v>3</v>
      </c>
      <c r="F76" s="2" t="s">
        <v>4</v>
      </c>
      <c r="G76" s="2" t="s">
        <v>5</v>
      </c>
      <c r="H76" s="2" t="s">
        <v>6</v>
      </c>
      <c r="I76" s="2" t="s">
        <v>13</v>
      </c>
      <c r="J76" s="2" t="s">
        <v>7</v>
      </c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2" t="s">
        <v>8</v>
      </c>
      <c r="B78" s="6">
        <v>39151</v>
      </c>
      <c r="C78" s="6">
        <v>1268</v>
      </c>
      <c r="D78" s="6">
        <v>4917</v>
      </c>
      <c r="E78" s="6">
        <v>12300</v>
      </c>
      <c r="F78" s="6">
        <v>1013</v>
      </c>
      <c r="G78" s="6">
        <v>2457</v>
      </c>
      <c r="H78" s="6">
        <v>1873</v>
      </c>
      <c r="I78" s="6">
        <f>SUM(B78:H78)</f>
        <v>62979</v>
      </c>
      <c r="J78" s="6">
        <v>20382</v>
      </c>
    </row>
    <row r="79" spans="1:10" ht="15">
      <c r="A79" s="4" t="s">
        <v>9</v>
      </c>
      <c r="B79" s="7">
        <v>31461</v>
      </c>
      <c r="C79" s="7">
        <v>601</v>
      </c>
      <c r="D79" s="7">
        <v>4876</v>
      </c>
      <c r="E79" s="7">
        <v>9017</v>
      </c>
      <c r="F79" s="7">
        <v>985</v>
      </c>
      <c r="G79" s="7">
        <v>1300</v>
      </c>
      <c r="H79" s="7">
        <v>1718</v>
      </c>
      <c r="I79" s="7">
        <v>49959</v>
      </c>
      <c r="J79" s="7">
        <v>20382</v>
      </c>
    </row>
    <row r="80" spans="1:10" ht="15">
      <c r="A80" s="2" t="s">
        <v>10</v>
      </c>
      <c r="B80" s="8">
        <v>80.36</v>
      </c>
      <c r="C80" s="8">
        <v>47.4</v>
      </c>
      <c r="D80" s="8">
        <v>99.16</v>
      </c>
      <c r="E80" s="8">
        <v>73.32</v>
      </c>
      <c r="F80" s="8">
        <v>97.24</v>
      </c>
      <c r="G80" s="8">
        <v>52.91</v>
      </c>
      <c r="H80" s="8">
        <v>91.72</v>
      </c>
      <c r="I80" s="8">
        <v>79.33</v>
      </c>
      <c r="J80" s="8">
        <v>100</v>
      </c>
    </row>
    <row r="81" spans="1:10" ht="15">
      <c r="A81" s="5" t="s">
        <v>11</v>
      </c>
      <c r="B81" s="9">
        <v>203742</v>
      </c>
      <c r="C81" s="9">
        <v>3013</v>
      </c>
      <c r="D81" s="9">
        <v>29388</v>
      </c>
      <c r="E81" s="9">
        <v>53554</v>
      </c>
      <c r="F81" s="9">
        <v>3030</v>
      </c>
      <c r="G81" s="9">
        <v>5301</v>
      </c>
      <c r="H81" s="9">
        <v>9181</v>
      </c>
      <c r="I81" s="9">
        <v>307210</v>
      </c>
      <c r="J81" s="9">
        <v>80999</v>
      </c>
    </row>
    <row r="82" spans="1:10" ht="15">
      <c r="A82" s="2" t="s">
        <v>12</v>
      </c>
      <c r="B82" s="8">
        <v>6.48</v>
      </c>
      <c r="C82" s="8">
        <v>5.01</v>
      </c>
      <c r="D82" s="8">
        <v>6.03</v>
      </c>
      <c r="E82" s="8">
        <v>5.94</v>
      </c>
      <c r="F82" s="8">
        <v>4.14</v>
      </c>
      <c r="G82" s="8">
        <v>4.08</v>
      </c>
      <c r="H82" s="8">
        <v>5.34</v>
      </c>
      <c r="I82" s="8">
        <v>6.15</v>
      </c>
      <c r="J82" s="8">
        <v>3.97</v>
      </c>
    </row>
    <row r="84" spans="1:10" ht="15">
      <c r="A84" s="11" t="s">
        <v>22</v>
      </c>
      <c r="B84" s="2" t="s">
        <v>0</v>
      </c>
      <c r="C84" s="2" t="s">
        <v>1</v>
      </c>
      <c r="D84" s="2" t="s">
        <v>2</v>
      </c>
      <c r="E84" s="2" t="s">
        <v>3</v>
      </c>
      <c r="F84" s="2" t="s">
        <v>4</v>
      </c>
      <c r="G84" s="2" t="s">
        <v>5</v>
      </c>
      <c r="H84" s="2" t="s">
        <v>6</v>
      </c>
      <c r="I84" s="2" t="s">
        <v>13</v>
      </c>
      <c r="J84" s="2" t="s">
        <v>7</v>
      </c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2" t="s">
        <v>8</v>
      </c>
      <c r="B86" s="6">
        <v>50523</v>
      </c>
      <c r="C86" s="6">
        <v>2105</v>
      </c>
      <c r="D86" s="6">
        <v>3189</v>
      </c>
      <c r="E86" s="6">
        <v>32473</v>
      </c>
      <c r="F86" s="6">
        <v>1080</v>
      </c>
      <c r="G86" s="6">
        <v>1693</v>
      </c>
      <c r="H86" s="6">
        <v>1590</v>
      </c>
      <c r="I86" s="6">
        <f>SUM(B86:H86)</f>
        <v>92653</v>
      </c>
      <c r="J86" s="6">
        <v>26051</v>
      </c>
    </row>
    <row r="87" spans="1:10" ht="15">
      <c r="A87" s="4" t="s">
        <v>9</v>
      </c>
      <c r="B87" s="7">
        <v>44246</v>
      </c>
      <c r="C87" s="7">
        <v>1597</v>
      </c>
      <c r="D87" s="7">
        <v>3189</v>
      </c>
      <c r="E87" s="7">
        <v>31735</v>
      </c>
      <c r="F87" s="7">
        <v>540</v>
      </c>
      <c r="G87" s="7">
        <v>1118</v>
      </c>
      <c r="H87" s="7">
        <v>1010</v>
      </c>
      <c r="I87" s="7">
        <f>SUM(B87:H87)</f>
        <v>83435</v>
      </c>
      <c r="J87" s="7">
        <v>26051</v>
      </c>
    </row>
    <row r="88" spans="1:10" ht="15">
      <c r="A88" s="2" t="s">
        <v>10</v>
      </c>
      <c r="B88" s="8">
        <v>87.57</v>
      </c>
      <c r="C88" s="8">
        <v>75.87</v>
      </c>
      <c r="D88" s="8">
        <v>100</v>
      </c>
      <c r="E88" s="8">
        <v>97.73</v>
      </c>
      <c r="F88" s="8">
        <v>50</v>
      </c>
      <c r="G88" s="8">
        <v>66.04</v>
      </c>
      <c r="H88" s="8">
        <v>63.52</v>
      </c>
      <c r="I88" s="8">
        <v>90.05</v>
      </c>
      <c r="J88" s="8">
        <v>100</v>
      </c>
    </row>
    <row r="89" spans="1:10" ht="15">
      <c r="A89" s="5" t="s">
        <v>11</v>
      </c>
      <c r="B89" s="9">
        <v>335982</v>
      </c>
      <c r="C89" s="9">
        <v>10434</v>
      </c>
      <c r="D89" s="9">
        <v>19621</v>
      </c>
      <c r="E89" s="9">
        <v>213148</v>
      </c>
      <c r="F89" s="9">
        <v>3422</v>
      </c>
      <c r="G89" s="9">
        <v>4767</v>
      </c>
      <c r="H89" s="9">
        <v>6003</v>
      </c>
      <c r="I89" s="9">
        <f>SUM(B89:H89)</f>
        <v>593377</v>
      </c>
      <c r="J89" s="9">
        <v>107987</v>
      </c>
    </row>
    <row r="90" spans="1:10" ht="15">
      <c r="A90" s="2" t="s">
        <v>12</v>
      </c>
      <c r="B90" s="8">
        <v>7.59</v>
      </c>
      <c r="C90" s="8">
        <v>6.53</v>
      </c>
      <c r="D90" s="8">
        <v>6.15</v>
      </c>
      <c r="E90" s="8">
        <v>6.76</v>
      </c>
      <c r="F90" s="8">
        <v>6.34</v>
      </c>
      <c r="G90" s="31">
        <v>4.37</v>
      </c>
      <c r="H90" s="8">
        <v>5.94</v>
      </c>
      <c r="I90" s="8">
        <v>7.11</v>
      </c>
      <c r="J90" s="8">
        <v>4.15</v>
      </c>
    </row>
    <row r="92" spans="1:10" ht="15">
      <c r="A92" s="11" t="s">
        <v>23</v>
      </c>
      <c r="B92" s="2" t="s">
        <v>0</v>
      </c>
      <c r="C92" s="2" t="s">
        <v>1</v>
      </c>
      <c r="D92" s="2" t="s">
        <v>2</v>
      </c>
      <c r="E92" s="2" t="s">
        <v>3</v>
      </c>
      <c r="F92" s="2" t="s">
        <v>4</v>
      </c>
      <c r="G92" s="2" t="s">
        <v>5</v>
      </c>
      <c r="H92" s="2" t="s">
        <v>6</v>
      </c>
      <c r="I92" s="2" t="s">
        <v>13</v>
      </c>
      <c r="J92" s="2" t="s">
        <v>7</v>
      </c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2" t="s">
        <v>8</v>
      </c>
      <c r="B94" s="6">
        <v>31826</v>
      </c>
      <c r="C94" s="6">
        <v>1869</v>
      </c>
      <c r="D94" s="6">
        <v>2873</v>
      </c>
      <c r="E94" s="6">
        <v>9063</v>
      </c>
      <c r="F94" s="6">
        <v>93</v>
      </c>
      <c r="G94" s="6">
        <v>1291</v>
      </c>
      <c r="H94" s="6">
        <v>624</v>
      </c>
      <c r="I94" s="6">
        <f>SUM(B94:H94)</f>
        <v>47639</v>
      </c>
      <c r="J94" s="6">
        <v>14943</v>
      </c>
    </row>
    <row r="95" spans="1:10" ht="15">
      <c r="A95" s="4" t="s">
        <v>9</v>
      </c>
      <c r="B95" s="7">
        <v>31069</v>
      </c>
      <c r="C95" s="7">
        <v>1809</v>
      </c>
      <c r="D95" s="7">
        <v>2865</v>
      </c>
      <c r="E95" s="7">
        <v>9042</v>
      </c>
      <c r="F95" s="7">
        <v>79</v>
      </c>
      <c r="G95" s="7">
        <v>1227</v>
      </c>
      <c r="H95" s="7">
        <v>624</v>
      </c>
      <c r="I95" s="7">
        <v>46746</v>
      </c>
      <c r="J95" s="7">
        <v>14943</v>
      </c>
    </row>
    <row r="96" spans="1:10" ht="15">
      <c r="A96" s="2" t="s">
        <v>10</v>
      </c>
      <c r="B96" s="8">
        <v>97.62</v>
      </c>
      <c r="C96" s="8">
        <v>96.79</v>
      </c>
      <c r="D96" s="8">
        <v>99.7</v>
      </c>
      <c r="E96" s="8">
        <v>99.77</v>
      </c>
      <c r="F96" s="8">
        <v>84.95</v>
      </c>
      <c r="G96" s="8">
        <v>95.04</v>
      </c>
      <c r="H96" s="8">
        <v>100</v>
      </c>
      <c r="I96" s="8">
        <v>97.02</v>
      </c>
      <c r="J96" s="8">
        <v>100</v>
      </c>
    </row>
    <row r="97" spans="1:10" ht="15">
      <c r="A97" s="5" t="s">
        <v>11</v>
      </c>
      <c r="B97" s="9">
        <v>228329</v>
      </c>
      <c r="C97" s="9">
        <v>9700</v>
      </c>
      <c r="D97" s="9">
        <v>16416</v>
      </c>
      <c r="E97" s="9">
        <v>59960</v>
      </c>
      <c r="F97" s="9">
        <v>376</v>
      </c>
      <c r="G97" s="9">
        <v>4351</v>
      </c>
      <c r="H97" s="9">
        <v>2694</v>
      </c>
      <c r="I97" s="9">
        <v>321965</v>
      </c>
      <c r="J97" s="9">
        <v>60897</v>
      </c>
    </row>
    <row r="98" spans="1:10" ht="15">
      <c r="A98" s="2" t="s">
        <v>12</v>
      </c>
      <c r="B98" s="8">
        <v>7.34</v>
      </c>
      <c r="C98" s="8">
        <v>5.35</v>
      </c>
      <c r="D98" s="8">
        <v>5.72</v>
      </c>
      <c r="E98" s="8">
        <v>6.63</v>
      </c>
      <c r="F98" s="8">
        <v>4.76</v>
      </c>
      <c r="G98" s="8">
        <v>3.55</v>
      </c>
      <c r="H98" s="8">
        <v>4.32</v>
      </c>
      <c r="I98" s="8">
        <v>6.89</v>
      </c>
      <c r="J98" s="8">
        <v>4.08</v>
      </c>
    </row>
    <row r="100" spans="1:10" ht="15">
      <c r="A100" s="11" t="s">
        <v>24</v>
      </c>
      <c r="B100" s="2" t="s">
        <v>0</v>
      </c>
      <c r="C100" s="2" t="s">
        <v>1</v>
      </c>
      <c r="D100" s="2" t="s">
        <v>2</v>
      </c>
      <c r="E100" s="2" t="s">
        <v>3</v>
      </c>
      <c r="F100" s="2" t="s">
        <v>4</v>
      </c>
      <c r="G100" s="2" t="s">
        <v>5</v>
      </c>
      <c r="H100" s="2" t="s">
        <v>6</v>
      </c>
      <c r="I100" s="2" t="s">
        <v>13</v>
      </c>
      <c r="J100" s="2" t="s">
        <v>7</v>
      </c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2" t="s">
        <v>8</v>
      </c>
      <c r="B102" s="6">
        <v>60866</v>
      </c>
      <c r="C102" s="6">
        <v>4369</v>
      </c>
      <c r="D102" s="6">
        <v>3865</v>
      </c>
      <c r="E102" s="6">
        <v>17015</v>
      </c>
      <c r="F102" s="6">
        <v>985</v>
      </c>
      <c r="G102" s="6">
        <v>1136</v>
      </c>
      <c r="H102" s="6">
        <v>999</v>
      </c>
      <c r="I102" s="6">
        <f>SUM(B102:H102)</f>
        <v>89235</v>
      </c>
      <c r="J102" s="6">
        <v>22826</v>
      </c>
    </row>
    <row r="103" spans="1:10" ht="15">
      <c r="A103" s="4" t="s">
        <v>9</v>
      </c>
      <c r="B103" s="7">
        <v>57223</v>
      </c>
      <c r="C103" s="7">
        <v>3932</v>
      </c>
      <c r="D103" s="7">
        <v>3865</v>
      </c>
      <c r="E103" s="7">
        <v>16675</v>
      </c>
      <c r="F103" s="7">
        <v>798</v>
      </c>
      <c r="G103" s="7">
        <v>897</v>
      </c>
      <c r="H103" s="7">
        <v>879</v>
      </c>
      <c r="I103" s="7">
        <v>84269</v>
      </c>
      <c r="J103" s="7">
        <v>22826</v>
      </c>
    </row>
    <row r="104" spans="1:10" ht="15">
      <c r="A104" s="2" t="s">
        <v>10</v>
      </c>
      <c r="B104" s="8">
        <v>95</v>
      </c>
      <c r="C104" s="8">
        <v>90</v>
      </c>
      <c r="D104" s="8">
        <v>100</v>
      </c>
      <c r="E104" s="8">
        <v>98</v>
      </c>
      <c r="F104" s="8">
        <v>81</v>
      </c>
      <c r="G104" s="8">
        <v>79</v>
      </c>
      <c r="H104" s="8">
        <v>88</v>
      </c>
      <c r="I104" s="8">
        <v>94.4</v>
      </c>
      <c r="J104" s="8">
        <v>100</v>
      </c>
    </row>
    <row r="105" spans="1:10" ht="15">
      <c r="A105" s="5" t="s">
        <v>11</v>
      </c>
      <c r="B105" s="9">
        <v>331893</v>
      </c>
      <c r="C105" s="9">
        <v>20053</v>
      </c>
      <c r="D105" s="9">
        <v>20098</v>
      </c>
      <c r="E105" s="9">
        <v>76705</v>
      </c>
      <c r="F105" s="9">
        <v>3511</v>
      </c>
      <c r="G105" s="9">
        <v>3498</v>
      </c>
      <c r="H105" s="9">
        <v>4043</v>
      </c>
      <c r="I105" s="9">
        <v>459801</v>
      </c>
      <c r="J105" s="9">
        <v>89021</v>
      </c>
    </row>
    <row r="106" spans="1:10" ht="15">
      <c r="A106" s="2" t="s">
        <v>12</v>
      </c>
      <c r="B106" s="8">
        <v>5.8</v>
      </c>
      <c r="C106" s="8">
        <v>5.1</v>
      </c>
      <c r="D106" s="8">
        <v>5.2</v>
      </c>
      <c r="E106" s="8">
        <v>4.6</v>
      </c>
      <c r="F106" s="8">
        <v>4.4</v>
      </c>
      <c r="G106" s="8">
        <v>3.9</v>
      </c>
      <c r="H106" s="8">
        <v>4.6</v>
      </c>
      <c r="I106" s="8">
        <v>5.46</v>
      </c>
      <c r="J106" s="8">
        <v>3.9</v>
      </c>
    </row>
    <row r="108" spans="1:10" ht="15">
      <c r="A108" s="11" t="s">
        <v>25</v>
      </c>
      <c r="B108" s="2" t="s">
        <v>0</v>
      </c>
      <c r="C108" s="2" t="s">
        <v>1</v>
      </c>
      <c r="D108" s="2" t="s">
        <v>2</v>
      </c>
      <c r="E108" s="2" t="s">
        <v>3</v>
      </c>
      <c r="F108" s="2" t="s">
        <v>4</v>
      </c>
      <c r="G108" s="2" t="s">
        <v>5</v>
      </c>
      <c r="H108" s="2" t="s">
        <v>6</v>
      </c>
      <c r="I108" s="2" t="s">
        <v>13</v>
      </c>
      <c r="J108" s="2" t="s">
        <v>7</v>
      </c>
    </row>
    <row r="109" spans="1:10" ht="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2" t="s">
        <v>8</v>
      </c>
      <c r="B110" s="6">
        <v>10828</v>
      </c>
      <c r="C110" s="6">
        <v>380</v>
      </c>
      <c r="D110" s="6">
        <v>1719</v>
      </c>
      <c r="E110" s="6">
        <v>3557</v>
      </c>
      <c r="F110" s="6">
        <v>799</v>
      </c>
      <c r="G110" s="6">
        <v>1253</v>
      </c>
      <c r="H110" s="6">
        <v>1269</v>
      </c>
      <c r="I110" s="6">
        <f>SUM(B110:H110)</f>
        <v>19805</v>
      </c>
      <c r="J110" s="6">
        <v>5829</v>
      </c>
    </row>
    <row r="111" spans="1:10" ht="15">
      <c r="A111" s="4" t="s">
        <v>9</v>
      </c>
      <c r="B111" s="7">
        <v>7240</v>
      </c>
      <c r="C111" s="7">
        <v>332</v>
      </c>
      <c r="D111" s="7">
        <v>1719</v>
      </c>
      <c r="E111" s="7">
        <v>2815</v>
      </c>
      <c r="F111" s="7">
        <v>299</v>
      </c>
      <c r="G111" s="7">
        <v>417</v>
      </c>
      <c r="H111" s="7">
        <v>604</v>
      </c>
      <c r="I111" s="7">
        <v>13426</v>
      </c>
      <c r="J111" s="7">
        <v>5742</v>
      </c>
    </row>
    <row r="112" spans="1:10" ht="15">
      <c r="A112" s="2" t="s">
        <v>10</v>
      </c>
      <c r="B112" s="8">
        <v>66.86</v>
      </c>
      <c r="C112" s="8">
        <v>87.37</v>
      </c>
      <c r="D112" s="8">
        <v>100</v>
      </c>
      <c r="E112" s="8">
        <v>79.14</v>
      </c>
      <c r="F112" s="8">
        <v>37.42</v>
      </c>
      <c r="G112" s="8">
        <v>33.28</v>
      </c>
      <c r="H112" s="8">
        <v>47.6</v>
      </c>
      <c r="I112" s="8">
        <v>67.79</v>
      </c>
      <c r="J112" s="8">
        <v>98.51</v>
      </c>
    </row>
    <row r="113" spans="1:10" ht="15">
      <c r="A113" s="5" t="s">
        <v>11</v>
      </c>
      <c r="B113" s="9">
        <v>46118</v>
      </c>
      <c r="C113" s="9">
        <v>1503</v>
      </c>
      <c r="D113" s="9">
        <v>8750</v>
      </c>
      <c r="E113" s="9">
        <v>12189</v>
      </c>
      <c r="F113" s="9">
        <v>1456</v>
      </c>
      <c r="G113" s="9">
        <v>1426</v>
      </c>
      <c r="H113" s="9">
        <v>3340</v>
      </c>
      <c r="I113" s="9">
        <v>74782</v>
      </c>
      <c r="J113" s="9">
        <v>21763</v>
      </c>
    </row>
    <row r="114" spans="1:10" ht="15">
      <c r="A114" s="2" t="s">
        <v>12</v>
      </c>
      <c r="B114" s="8">
        <v>6.37</v>
      </c>
      <c r="C114" s="8">
        <v>4.53</v>
      </c>
      <c r="D114" s="8">
        <v>5.09</v>
      </c>
      <c r="E114" s="8">
        <v>4.33</v>
      </c>
      <c r="F114" s="8">
        <v>4.87</v>
      </c>
      <c r="G114" s="8">
        <v>3.42</v>
      </c>
      <c r="H114" s="8">
        <v>5.53</v>
      </c>
      <c r="I114" s="8">
        <v>5.57</v>
      </c>
      <c r="J114" s="8">
        <v>3.79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Novotny Michael Ing.</dc:creator>
  <cp:keywords/>
  <dc:description/>
  <cp:lastModifiedBy>pc</cp:lastModifiedBy>
  <cp:lastPrinted>2014-07-07T09:34:22Z</cp:lastPrinted>
  <dcterms:created xsi:type="dcterms:W3CDTF">2014-07-07T09:24:06Z</dcterms:created>
  <dcterms:modified xsi:type="dcterms:W3CDTF">2014-08-27T13:29:55Z</dcterms:modified>
  <cp:category/>
  <cp:version/>
  <cp:contentType/>
  <cp:contentStatus/>
</cp:coreProperties>
</file>